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2 NPV/"/>
    </mc:Choice>
  </mc:AlternateContent>
  <xr:revisionPtr revIDLastSave="0" documentId="13_ncr:1_{31DB16BD-5584-4540-BA8C-278C68F544A8}" xr6:coauthVersionLast="36" xr6:coauthVersionMax="36" xr10:uidLastSave="{00000000-0000-0000-0000-000000000000}"/>
  <bookViews>
    <workbookView xWindow="9800" yWindow="460" windowWidth="23800" windowHeight="19680" xr2:uid="{32B69F19-3F7C-9846-9F0A-03262C5902CC}"/>
  </bookViews>
  <sheets>
    <sheet name="NPV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20" l="1"/>
  <c r="B37" i="20" s="1"/>
  <c r="C30" i="20"/>
  <c r="C31" i="20" s="1"/>
  <c r="D31" i="20" s="1"/>
  <c r="E31" i="20" s="1"/>
  <c r="F31" i="20" s="1"/>
  <c r="G31" i="20" s="1"/>
  <c r="H31" i="20" s="1"/>
  <c r="I31" i="20" s="1"/>
  <c r="J31" i="20" s="1"/>
  <c r="C25" i="20"/>
  <c r="D25" i="20" s="1"/>
  <c r="E25" i="20" s="1"/>
  <c r="F25" i="20" s="1"/>
  <c r="G25" i="20" s="1"/>
  <c r="H25" i="20" s="1"/>
  <c r="I25" i="20" s="1"/>
  <c r="J25" i="20" s="1"/>
  <c r="C27" i="20" l="1"/>
  <c r="B39" i="20"/>
  <c r="B41" i="20" s="1"/>
  <c r="D30" i="20"/>
  <c r="E30" i="20" s="1"/>
  <c r="F30" i="20" s="1"/>
  <c r="G30" i="20" s="1"/>
  <c r="H30" i="20" s="1"/>
  <c r="I30" i="20" s="1"/>
  <c r="J30" i="20" s="1"/>
  <c r="C28" i="20" l="1"/>
  <c r="D27" i="20"/>
  <c r="E27" i="20" s="1"/>
  <c r="F27" i="20" s="1"/>
  <c r="G27" i="20" s="1"/>
  <c r="H27" i="20" s="1"/>
  <c r="I27" i="20" s="1"/>
  <c r="J27" i="20" s="1"/>
  <c r="C33" i="20" l="1"/>
  <c r="D28" i="20"/>
  <c r="E28" i="20" s="1"/>
  <c r="F28" i="20" s="1"/>
  <c r="G28" i="20" s="1"/>
  <c r="H28" i="20" s="1"/>
  <c r="I28" i="20" s="1"/>
  <c r="J28" i="20" s="1"/>
  <c r="C37" i="20" l="1"/>
  <c r="D33" i="20"/>
  <c r="C39" i="20" l="1"/>
  <c r="C41" i="20" s="1"/>
  <c r="D37" i="20"/>
  <c r="D39" i="20" s="1"/>
  <c r="E33" i="20"/>
  <c r="E37" i="20" l="1"/>
  <c r="F33" i="20"/>
  <c r="D41" i="20"/>
  <c r="G33" i="20" l="1"/>
  <c r="F37" i="20"/>
  <c r="F39" i="20" s="1"/>
  <c r="E39" i="20"/>
  <c r="E41" i="20" s="1"/>
  <c r="F41" i="20" l="1"/>
  <c r="H33" i="20"/>
  <c r="G37" i="20"/>
  <c r="G39" i="20" l="1"/>
  <c r="G41" i="20" s="1"/>
  <c r="I33" i="20"/>
  <c r="H37" i="20"/>
  <c r="H39" i="20" s="1"/>
  <c r="J33" i="20" l="1"/>
  <c r="J37" i="20" s="1"/>
  <c r="J39" i="20" s="1"/>
  <c r="I37" i="20"/>
  <c r="I39" i="20" s="1"/>
  <c r="H41" i="20"/>
  <c r="I41" i="20" l="1"/>
  <c r="J41" i="20" s="1"/>
  <c r="B44" i="20" s="1"/>
</calcChain>
</file>

<file path=xl/sharedStrings.xml><?xml version="1.0" encoding="utf-8"?>
<sst xmlns="http://schemas.openxmlformats.org/spreadsheetml/2006/main" count="32" uniqueCount="31">
  <si>
    <t>Year</t>
  </si>
  <si>
    <t xml:space="preserve"> </t>
  </si>
  <si>
    <t>Reminder</t>
  </si>
  <si>
    <t>Cash-flow formula</t>
  </si>
  <si>
    <t>CF = ∆EBITDA * ( 1 - CTR) + CTR * ∆Depreciation (&amp; Amortization)</t>
  </si>
  <si>
    <r>
      <t xml:space="preserve">Depreciation (&amp; Amortization) is the consequance of </t>
    </r>
    <r>
      <rPr>
        <b/>
        <u/>
        <sz val="14"/>
        <color theme="1"/>
        <rFont val="Calibri (Corps)_x0000_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u/>
        <sz val="14"/>
        <color theme="1"/>
        <rFont val="Calibri (Corps)_x0000_"/>
      </rPr>
      <t>Ex</t>
    </r>
    <r>
      <rPr>
        <sz val="14"/>
        <color theme="1"/>
        <rFont val="Calibri"/>
        <family val="2"/>
        <scheme val="minor"/>
      </rPr>
      <t>penditures (Capex)</t>
    </r>
  </si>
  <si>
    <t>Exercise</t>
  </si>
  <si>
    <t>Investment (Capex)</t>
  </si>
  <si>
    <r>
      <t xml:space="preserve">where CTR stands for </t>
    </r>
    <r>
      <rPr>
        <b/>
        <u/>
        <sz val="14"/>
        <color theme="1"/>
        <rFont val="Calibri (Corps)_x0000_"/>
      </rPr>
      <t>C</t>
    </r>
    <r>
      <rPr>
        <sz val="14"/>
        <color theme="1"/>
        <rFont val="Calibri"/>
        <family val="2"/>
        <scheme val="minor"/>
      </rPr>
      <t xml:space="preserve">orporate </t>
    </r>
    <r>
      <rPr>
        <b/>
        <u/>
        <sz val="14"/>
        <color theme="1"/>
        <rFont val="Calibri (Corps)_x0000_"/>
      </rPr>
      <t>T</t>
    </r>
    <r>
      <rPr>
        <sz val="14"/>
        <color theme="1"/>
        <rFont val="Calibri"/>
        <family val="2"/>
        <scheme val="minor"/>
      </rPr>
      <t xml:space="preserve">ax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ate (income tax rate)</t>
    </r>
  </si>
  <si>
    <t>Corporate Tax Rate</t>
  </si>
  <si>
    <t>Number of years</t>
  </si>
  <si>
    <t>Discount rate (WACC)</t>
  </si>
  <si>
    <t>∆EBITDA</t>
  </si>
  <si>
    <t>∆Depreciation</t>
  </si>
  <si>
    <t>CTR * ∆Depreciation</t>
  </si>
  <si>
    <t>Discounted cash-flows</t>
  </si>
  <si>
    <t>Annual cash in-flows</t>
  </si>
  <si>
    <t>Capex (cash out-flow)</t>
  </si>
  <si>
    <t>Total cash in- and out-flows</t>
  </si>
  <si>
    <t>Accumulatd DCF</t>
  </si>
  <si>
    <t>Why " CTR * ∆Depreciation " ? Because " Depreciation " generates tax savings and is just a non-cash book expense (cash-out was Capex)</t>
  </si>
  <si>
    <t>EBITDA is the consequance of your business plan!!!</t>
  </si>
  <si>
    <r>
      <rPr>
        <b/>
        <u/>
        <sz val="14"/>
        <color theme="1"/>
        <rFont val="Calibri (Corps)_x0000_"/>
      </rPr>
      <t>N</t>
    </r>
    <r>
      <rPr>
        <sz val="14"/>
        <color theme="1"/>
        <rFont val="Calibri"/>
        <family val="2"/>
        <scheme val="minor"/>
      </rPr>
      <t xml:space="preserve">et </t>
    </r>
    <r>
      <rPr>
        <b/>
        <u/>
        <sz val="14"/>
        <color theme="1"/>
        <rFont val="Calibri (Corps)_x0000_"/>
      </rPr>
      <t>P</t>
    </r>
    <r>
      <rPr>
        <sz val="14"/>
        <color theme="1"/>
        <rFont val="Calibri"/>
        <family val="2"/>
        <scheme val="minor"/>
      </rPr>
      <t xml:space="preserve">resent </t>
    </r>
    <r>
      <rPr>
        <b/>
        <u/>
        <sz val="14"/>
        <color theme="1"/>
        <rFont val="Calibri (Corps)_x0000_"/>
      </rPr>
      <t>V</t>
    </r>
    <r>
      <rPr>
        <sz val="14"/>
        <color theme="1"/>
        <rFont val="Calibri"/>
        <family val="2"/>
        <scheme val="minor"/>
      </rPr>
      <t>alue  (NPV)</t>
    </r>
  </si>
  <si>
    <t>Base case</t>
  </si>
  <si>
    <t>∆EBITDA * (1 - CTR)</t>
  </si>
  <si>
    <t>$k</t>
  </si>
  <si>
    <t>EBITDA</t>
  </si>
  <si>
    <t xml:space="preserve">$k       </t>
  </si>
  <si>
    <t>Payback</t>
  </si>
  <si>
    <t>years</t>
  </si>
  <si>
    <t>" ∆ " because you compare the situation of the company  " with " the investment as opposed to a situation of the company " without " the investment   (with-without principle)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</si>
</sst>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;\(#,##0.0\)"/>
  </numFmts>
  <fonts count="6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4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1" fillId="2" borderId="0" xfId="0" applyNumberFormat="1" applyFont="1" applyFill="1"/>
    <xf numFmtId="164" fontId="1" fillId="2" borderId="3" xfId="0" applyNumberFormat="1" applyFont="1" applyFill="1" applyBorder="1"/>
    <xf numFmtId="164" fontId="1" fillId="0" borderId="3" xfId="0" applyNumberFormat="1" applyFont="1" applyFill="1" applyBorder="1"/>
    <xf numFmtId="164" fontId="2" fillId="0" borderId="3" xfId="0" applyNumberFormat="1" applyFont="1" applyFill="1" applyBorder="1"/>
    <xf numFmtId="0" fontId="1" fillId="0" borderId="0" xfId="0" applyFont="1"/>
    <xf numFmtId="0" fontId="1" fillId="2" borderId="0" xfId="0" applyFont="1" applyFill="1" applyAlignment="1">
      <alignment horizontal="center"/>
    </xf>
    <xf numFmtId="165" fontId="1" fillId="2" borderId="3" xfId="0" applyNumberFormat="1" applyFont="1" applyFill="1" applyBorder="1"/>
    <xf numFmtId="165" fontId="1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83"/>
  <sheetViews>
    <sheetView tabSelected="1" topLeftCell="A12" workbookViewId="0">
      <selection activeCell="A16" sqref="A16"/>
    </sheetView>
  </sheetViews>
  <sheetFormatPr baseColWidth="10" defaultRowHeight="19"/>
  <cols>
    <col min="1" max="1" width="30.1640625" style="3" customWidth="1"/>
    <col min="2" max="7" width="10.83203125" style="3"/>
    <col min="8" max="8" width="12" style="3" bestFit="1" customWidth="1"/>
    <col min="9" max="16384" width="10.83203125" style="3"/>
  </cols>
  <sheetData>
    <row r="1" spans="1:6" ht="20" thickBot="1"/>
    <row r="2" spans="1:6" ht="31" thickTop="1" thickBot="1">
      <c r="A2" s="9" t="s">
        <v>2</v>
      </c>
      <c r="F2" s="10" t="s">
        <v>23</v>
      </c>
    </row>
    <row r="3" spans="1:6" ht="20" thickTop="1"/>
    <row r="4" spans="1:6">
      <c r="A4" s="3" t="s">
        <v>3</v>
      </c>
      <c r="B4" s="3" t="s">
        <v>4</v>
      </c>
    </row>
    <row r="5" spans="1:6">
      <c r="B5" s="3" t="s">
        <v>8</v>
      </c>
    </row>
    <row r="7" spans="1:6">
      <c r="A7" s="3" t="s">
        <v>5</v>
      </c>
    </row>
    <row r="9" spans="1:6">
      <c r="A9" s="3" t="s">
        <v>20</v>
      </c>
    </row>
    <row r="11" spans="1:6">
      <c r="A11" s="3" t="s">
        <v>21</v>
      </c>
    </row>
    <row r="13" spans="1:6">
      <c r="A13" s="3" t="s">
        <v>30</v>
      </c>
    </row>
    <row r="15" spans="1:6" ht="20" thickBot="1"/>
    <row r="16" spans="1:6" ht="28" customHeight="1" thickTop="1" thickBot="1">
      <c r="A16" s="9" t="s">
        <v>6</v>
      </c>
    </row>
    <row r="17" spans="1:12" ht="20" thickTop="1"/>
    <row r="18" spans="1:12">
      <c r="A18" s="3" t="s">
        <v>7</v>
      </c>
      <c r="B18" s="3">
        <v>1000</v>
      </c>
      <c r="C18" s="3" t="s">
        <v>25</v>
      </c>
    </row>
    <row r="19" spans="1:12">
      <c r="A19" s="3" t="s">
        <v>26</v>
      </c>
      <c r="B19" s="11">
        <v>400</v>
      </c>
      <c r="C19" s="3" t="s">
        <v>27</v>
      </c>
      <c r="D19"/>
      <c r="E19"/>
      <c r="F19"/>
      <c r="G19"/>
      <c r="H19"/>
      <c r="I19"/>
      <c r="J19"/>
    </row>
    <row r="20" spans="1:12">
      <c r="C20" s="8"/>
      <c r="D20"/>
      <c r="E20"/>
      <c r="F20"/>
      <c r="G20"/>
      <c r="H20"/>
      <c r="I20"/>
      <c r="J20"/>
    </row>
    <row r="21" spans="1:12">
      <c r="A21" s="3" t="s">
        <v>9</v>
      </c>
      <c r="B21" s="4">
        <v>0.3</v>
      </c>
    </row>
    <row r="22" spans="1:12">
      <c r="A22" s="3" t="s">
        <v>10</v>
      </c>
      <c r="B22" s="3">
        <v>8</v>
      </c>
    </row>
    <row r="23" spans="1:12">
      <c r="A23" s="3" t="s">
        <v>11</v>
      </c>
      <c r="B23" s="4">
        <v>7.0000000000000007E-2</v>
      </c>
      <c r="L23" s="3" t="s">
        <v>1</v>
      </c>
    </row>
    <row r="25" spans="1:12">
      <c r="A25" s="1" t="s">
        <v>0</v>
      </c>
      <c r="B25" s="1">
        <v>0</v>
      </c>
      <c r="C25" s="1">
        <f>B25+1</f>
        <v>1</v>
      </c>
      <c r="D25" s="1">
        <f>C25+1</f>
        <v>2</v>
      </c>
      <c r="E25" s="1">
        <f t="shared" ref="E25:J25" si="0">D25+1</f>
        <v>3</v>
      </c>
      <c r="F25" s="1">
        <f t="shared" si="0"/>
        <v>4</v>
      </c>
      <c r="G25" s="1">
        <f t="shared" si="0"/>
        <v>5</v>
      </c>
      <c r="H25" s="1">
        <f t="shared" si="0"/>
        <v>6</v>
      </c>
      <c r="I25" s="1">
        <f t="shared" si="0"/>
        <v>7</v>
      </c>
      <c r="J25" s="1">
        <f t="shared" si="0"/>
        <v>8</v>
      </c>
    </row>
    <row r="26" spans="1:1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6" t="s">
        <v>12</v>
      </c>
      <c r="B27" s="6"/>
      <c r="C27" s="12">
        <f>B19</f>
        <v>400</v>
      </c>
      <c r="D27" s="13">
        <f>C27</f>
        <v>400</v>
      </c>
      <c r="E27" s="13">
        <f t="shared" ref="E27:J28" si="1">D27</f>
        <v>400</v>
      </c>
      <c r="F27" s="13">
        <f t="shared" si="1"/>
        <v>400</v>
      </c>
      <c r="G27" s="13">
        <f t="shared" si="1"/>
        <v>400</v>
      </c>
      <c r="H27" s="13">
        <f t="shared" si="1"/>
        <v>400</v>
      </c>
      <c r="I27" s="13">
        <f t="shared" si="1"/>
        <v>400</v>
      </c>
      <c r="J27" s="13">
        <f t="shared" si="1"/>
        <v>400</v>
      </c>
    </row>
    <row r="28" spans="1:12">
      <c r="A28" s="6" t="s">
        <v>24</v>
      </c>
      <c r="B28" s="6"/>
      <c r="C28" s="12">
        <f>C27*(1-B21)</f>
        <v>280</v>
      </c>
      <c r="D28" s="13">
        <f>C28</f>
        <v>280</v>
      </c>
      <c r="E28" s="13">
        <f t="shared" si="1"/>
        <v>280</v>
      </c>
      <c r="F28" s="13">
        <f t="shared" si="1"/>
        <v>280</v>
      </c>
      <c r="G28" s="13">
        <f t="shared" si="1"/>
        <v>280</v>
      </c>
      <c r="H28" s="13">
        <f t="shared" si="1"/>
        <v>280</v>
      </c>
      <c r="I28" s="13">
        <f t="shared" si="1"/>
        <v>280</v>
      </c>
      <c r="J28" s="13">
        <f t="shared" si="1"/>
        <v>280</v>
      </c>
    </row>
    <row r="29" spans="1:12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2">
      <c r="A30" s="6" t="s">
        <v>13</v>
      </c>
      <c r="B30" s="6"/>
      <c r="C30" s="12">
        <f>B18/B22</f>
        <v>125</v>
      </c>
      <c r="D30" s="13">
        <f>C30</f>
        <v>125</v>
      </c>
      <c r="E30" s="13">
        <f t="shared" ref="E30:J33" si="2">D30</f>
        <v>125</v>
      </c>
      <c r="F30" s="13">
        <f t="shared" si="2"/>
        <v>125</v>
      </c>
      <c r="G30" s="13">
        <f t="shared" si="2"/>
        <v>125</v>
      </c>
      <c r="H30" s="13">
        <f t="shared" si="2"/>
        <v>125</v>
      </c>
      <c r="I30" s="13">
        <f t="shared" si="2"/>
        <v>125</v>
      </c>
      <c r="J30" s="13">
        <f t="shared" si="2"/>
        <v>125</v>
      </c>
    </row>
    <row r="31" spans="1:12">
      <c r="A31" s="6" t="s">
        <v>14</v>
      </c>
      <c r="B31" s="6"/>
      <c r="C31" s="17">
        <f>C30*B21</f>
        <v>37.5</v>
      </c>
      <c r="D31" s="18">
        <f>C31</f>
        <v>37.5</v>
      </c>
      <c r="E31" s="18">
        <f t="shared" si="2"/>
        <v>37.5</v>
      </c>
      <c r="F31" s="18">
        <f t="shared" si="2"/>
        <v>37.5</v>
      </c>
      <c r="G31" s="18">
        <f t="shared" si="2"/>
        <v>37.5</v>
      </c>
      <c r="H31" s="18">
        <f t="shared" si="2"/>
        <v>37.5</v>
      </c>
      <c r="I31" s="18">
        <f t="shared" si="2"/>
        <v>37.5</v>
      </c>
      <c r="J31" s="18">
        <f t="shared" si="2"/>
        <v>37.5</v>
      </c>
    </row>
    <row r="32" spans="1:1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>
      <c r="A33" s="6" t="s">
        <v>16</v>
      </c>
      <c r="B33" s="6"/>
      <c r="C33" s="17">
        <f>C28+C31</f>
        <v>317.5</v>
      </c>
      <c r="D33" s="18">
        <f>C33</f>
        <v>317.5</v>
      </c>
      <c r="E33" s="18">
        <f t="shared" si="2"/>
        <v>317.5</v>
      </c>
      <c r="F33" s="18">
        <f t="shared" si="2"/>
        <v>317.5</v>
      </c>
      <c r="G33" s="18">
        <f t="shared" si="2"/>
        <v>317.5</v>
      </c>
      <c r="H33" s="18">
        <f t="shared" si="2"/>
        <v>317.5</v>
      </c>
      <c r="I33" s="18">
        <f t="shared" si="2"/>
        <v>317.5</v>
      </c>
      <c r="J33" s="18">
        <f t="shared" si="2"/>
        <v>317.5</v>
      </c>
    </row>
    <row r="34" spans="1:10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>
      <c r="A35" s="6" t="s">
        <v>17</v>
      </c>
      <c r="B35" s="13">
        <f>-B18</f>
        <v>-1000</v>
      </c>
      <c r="C35" s="6"/>
      <c r="D35" s="6"/>
      <c r="E35" s="6"/>
      <c r="F35" s="6"/>
      <c r="G35" s="6"/>
      <c r="H35" s="6"/>
      <c r="I35" s="6"/>
      <c r="J35" s="6"/>
    </row>
    <row r="36" spans="1:10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>
      <c r="A37" s="6" t="s">
        <v>18</v>
      </c>
      <c r="B37" s="13">
        <f>B35</f>
        <v>-1000</v>
      </c>
      <c r="C37" s="18">
        <f>C33</f>
        <v>317.5</v>
      </c>
      <c r="D37" s="18">
        <f t="shared" ref="D37:J37" si="3">D33</f>
        <v>317.5</v>
      </c>
      <c r="E37" s="18">
        <f t="shared" si="3"/>
        <v>317.5</v>
      </c>
      <c r="F37" s="18">
        <f t="shared" si="3"/>
        <v>317.5</v>
      </c>
      <c r="G37" s="18">
        <f t="shared" si="3"/>
        <v>317.5</v>
      </c>
      <c r="H37" s="18">
        <f t="shared" si="3"/>
        <v>317.5</v>
      </c>
      <c r="I37" s="18">
        <f t="shared" si="3"/>
        <v>317.5</v>
      </c>
      <c r="J37" s="18">
        <f t="shared" si="3"/>
        <v>317.5</v>
      </c>
    </row>
    <row r="38" spans="1:10">
      <c r="A38" s="6"/>
      <c r="B38" s="13"/>
      <c r="C38" s="13"/>
      <c r="D38" s="13"/>
      <c r="E38" s="13"/>
      <c r="F38" s="13"/>
      <c r="G38" s="13"/>
      <c r="H38" s="13"/>
      <c r="I38" s="13"/>
      <c r="J38" s="13"/>
    </row>
    <row r="39" spans="1:10">
      <c r="A39" s="6" t="s">
        <v>15</v>
      </c>
      <c r="B39" s="13">
        <f t="shared" ref="B39:J39" si="4">B37/((1+$B23)^B25)</f>
        <v>-1000</v>
      </c>
      <c r="C39" s="13">
        <f t="shared" si="4"/>
        <v>296.72897196261681</v>
      </c>
      <c r="D39" s="13">
        <f t="shared" si="4"/>
        <v>277.31679622674471</v>
      </c>
      <c r="E39" s="13">
        <f t="shared" si="4"/>
        <v>259.17457591284551</v>
      </c>
      <c r="F39" s="13">
        <f t="shared" si="4"/>
        <v>242.21922982508926</v>
      </c>
      <c r="G39" s="13">
        <f t="shared" si="4"/>
        <v>226.37311198606471</v>
      </c>
      <c r="H39" s="13">
        <f t="shared" si="4"/>
        <v>211.56365606174273</v>
      </c>
      <c r="I39" s="13">
        <f t="shared" si="4"/>
        <v>197.72304304835768</v>
      </c>
      <c r="J39" s="13">
        <f t="shared" si="4"/>
        <v>184.7878906993997</v>
      </c>
    </row>
    <row r="40" spans="1:10">
      <c r="A40" s="6"/>
      <c r="B40" s="13"/>
      <c r="C40" s="13"/>
      <c r="D40" s="13"/>
      <c r="E40" s="13"/>
      <c r="F40" s="13"/>
      <c r="G40" s="13"/>
      <c r="H40" s="13"/>
      <c r="I40" s="13"/>
      <c r="J40" s="13"/>
    </row>
    <row r="41" spans="1:10">
      <c r="A41" s="6" t="s">
        <v>19</v>
      </c>
      <c r="B41" s="13">
        <f>B39</f>
        <v>-1000</v>
      </c>
      <c r="C41" s="13">
        <f>B41+C39</f>
        <v>-703.27102803738319</v>
      </c>
      <c r="D41" s="13">
        <f t="shared" ref="D41:J41" si="5">C41+D39</f>
        <v>-425.95423181063848</v>
      </c>
      <c r="E41" s="13">
        <f t="shared" si="5"/>
        <v>-166.77965589779296</v>
      </c>
      <c r="F41" s="13">
        <f t="shared" si="5"/>
        <v>75.439573927296294</v>
      </c>
      <c r="G41" s="13">
        <f t="shared" si="5"/>
        <v>301.81268591336101</v>
      </c>
      <c r="H41" s="13">
        <f t="shared" si="5"/>
        <v>513.37634197510374</v>
      </c>
      <c r="I41" s="13">
        <f t="shared" si="5"/>
        <v>711.09938502346142</v>
      </c>
      <c r="J41" s="14">
        <f t="shared" si="5"/>
        <v>895.88727572286109</v>
      </c>
    </row>
    <row r="42" spans="1:10">
      <c r="A42" s="7"/>
      <c r="B42" s="7"/>
      <c r="C42" s="7"/>
      <c r="D42" s="7"/>
      <c r="E42" s="7"/>
      <c r="F42" s="7"/>
      <c r="G42" s="7"/>
      <c r="H42" s="7"/>
      <c r="I42" s="7"/>
      <c r="J42" s="7"/>
    </row>
    <row r="44" spans="1:10">
      <c r="A44" s="3" t="s">
        <v>22</v>
      </c>
      <c r="B44" s="2">
        <f>J41</f>
        <v>895.88727572286109</v>
      </c>
      <c r="E44" s="2" t="s">
        <v>28</v>
      </c>
      <c r="F44" s="16">
        <v>4</v>
      </c>
      <c r="G44" s="15" t="s">
        <v>29</v>
      </c>
      <c r="H44"/>
    </row>
    <row r="46" spans="1:10">
      <c r="A46"/>
      <c r="B46"/>
      <c r="C46"/>
    </row>
    <row r="47" spans="1:10">
      <c r="A47"/>
      <c r="B47"/>
      <c r="C47"/>
      <c r="E47" s="3" t="s">
        <v>1</v>
      </c>
    </row>
    <row r="48" spans="1:10">
      <c r="A48"/>
      <c r="B48"/>
      <c r="C48"/>
    </row>
    <row r="49" spans="1:11">
      <c r="A49"/>
      <c r="B49"/>
      <c r="C49"/>
      <c r="D49"/>
      <c r="E49"/>
      <c r="F49"/>
      <c r="G49"/>
      <c r="H49"/>
      <c r="I49"/>
      <c r="J49"/>
      <c r="K49"/>
    </row>
    <row r="50" spans="1:11">
      <c r="A50"/>
      <c r="B50"/>
      <c r="C50"/>
      <c r="D50"/>
      <c r="E50"/>
      <c r="F50"/>
      <c r="G50"/>
      <c r="H50"/>
      <c r="I50"/>
      <c r="J50"/>
      <c r="K50"/>
    </row>
    <row r="51" spans="1:11">
      <c r="A51"/>
      <c r="B51"/>
      <c r="C51"/>
      <c r="D51"/>
      <c r="E51"/>
      <c r="F51"/>
      <c r="G51"/>
      <c r="H51"/>
      <c r="I51"/>
      <c r="J51"/>
      <c r="K51"/>
    </row>
    <row r="52" spans="1:11">
      <c r="A52"/>
      <c r="B52"/>
      <c r="C52"/>
      <c r="D52"/>
      <c r="E52"/>
      <c r="F52"/>
      <c r="G52"/>
      <c r="H52"/>
      <c r="I52"/>
      <c r="J52"/>
      <c r="K52"/>
    </row>
    <row r="53" spans="1:11">
      <c r="A53"/>
      <c r="B53"/>
      <c r="C53"/>
      <c r="D53"/>
      <c r="E53"/>
      <c r="F53"/>
      <c r="G53"/>
      <c r="H53"/>
      <c r="I53"/>
      <c r="J53"/>
      <c r="K53"/>
    </row>
    <row r="54" spans="1:11">
      <c r="A54"/>
      <c r="B54"/>
      <c r="C54"/>
      <c r="D54"/>
      <c r="E54"/>
      <c r="F54"/>
      <c r="G54"/>
      <c r="H54"/>
      <c r="I54"/>
      <c r="J54"/>
      <c r="K54"/>
    </row>
    <row r="55" spans="1:11">
      <c r="A55"/>
      <c r="B55"/>
      <c r="C55"/>
      <c r="D55"/>
      <c r="E55"/>
      <c r="F55"/>
      <c r="G55"/>
      <c r="H55"/>
      <c r="I55"/>
      <c r="J55"/>
      <c r="K55"/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NPV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Dominique</cp:lastModifiedBy>
  <dcterms:created xsi:type="dcterms:W3CDTF">2019-05-11T08:56:00Z</dcterms:created>
  <dcterms:modified xsi:type="dcterms:W3CDTF">2020-07-02T17:56:39Z</dcterms:modified>
</cp:coreProperties>
</file>