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3 IRR/"/>
    </mc:Choice>
  </mc:AlternateContent>
  <xr:revisionPtr revIDLastSave="0" documentId="13_ncr:1_{9504FE7B-0FC4-6946-A28C-6B882E5AE0C3}" xr6:coauthVersionLast="36" xr6:coauthVersionMax="36" xr10:uidLastSave="{00000000-0000-0000-0000-000000000000}"/>
  <bookViews>
    <workbookView xWindow="9160" yWindow="1200" windowWidth="23800" windowHeight="19680" xr2:uid="{32B69F19-3F7C-9846-9F0A-03262C5902CC}"/>
  </bookViews>
  <sheets>
    <sheet name="IRR frame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20" l="1"/>
  <c r="B40" i="20" s="1"/>
  <c r="C33" i="20"/>
  <c r="C34" i="20" s="1"/>
  <c r="D34" i="20" s="1"/>
  <c r="E34" i="20" s="1"/>
  <c r="F34" i="20" s="1"/>
  <c r="G34" i="20" s="1"/>
  <c r="H34" i="20" s="1"/>
  <c r="I34" i="20" s="1"/>
  <c r="J34" i="20" s="1"/>
  <c r="C28" i="20"/>
  <c r="D28" i="20" s="1"/>
  <c r="E28" i="20" s="1"/>
  <c r="F28" i="20" s="1"/>
  <c r="G28" i="20" s="1"/>
  <c r="H28" i="20" s="1"/>
  <c r="I28" i="20" s="1"/>
  <c r="J28" i="20" s="1"/>
  <c r="C30" i="20" l="1"/>
  <c r="B42" i="20"/>
  <c r="B44" i="20" s="1"/>
  <c r="D33" i="20"/>
  <c r="E33" i="20" s="1"/>
  <c r="F33" i="20" s="1"/>
  <c r="G33" i="20" s="1"/>
  <c r="H33" i="20" s="1"/>
  <c r="I33" i="20" s="1"/>
  <c r="J33" i="20" s="1"/>
  <c r="C31" i="20" l="1"/>
  <c r="D30" i="20"/>
  <c r="E30" i="20" s="1"/>
  <c r="F30" i="20" s="1"/>
  <c r="G30" i="20" s="1"/>
  <c r="H30" i="20" s="1"/>
  <c r="I30" i="20" s="1"/>
  <c r="J30" i="20" s="1"/>
  <c r="C36" i="20" l="1"/>
  <c r="D31" i="20"/>
  <c r="E31" i="20" s="1"/>
  <c r="F31" i="20" s="1"/>
  <c r="G31" i="20" s="1"/>
  <c r="H31" i="20" s="1"/>
  <c r="I31" i="20" s="1"/>
  <c r="J31" i="20" s="1"/>
  <c r="C40" i="20" l="1"/>
  <c r="D36" i="20"/>
  <c r="C42" i="20" l="1"/>
  <c r="C44" i="20" s="1"/>
  <c r="D40" i="20"/>
  <c r="D42" i="20" s="1"/>
  <c r="E36" i="20"/>
  <c r="E40" i="20" l="1"/>
  <c r="F36" i="20"/>
  <c r="D44" i="20"/>
  <c r="G36" i="20" l="1"/>
  <c r="F40" i="20"/>
  <c r="F42" i="20" s="1"/>
  <c r="E42" i="20"/>
  <c r="E44" i="20" s="1"/>
  <c r="F44" i="20" l="1"/>
  <c r="H36" i="20"/>
  <c r="G40" i="20"/>
  <c r="G42" i="20" l="1"/>
  <c r="G44" i="20" s="1"/>
  <c r="I36" i="20"/>
  <c r="H40" i="20"/>
  <c r="H42" i="20" s="1"/>
  <c r="J36" i="20" l="1"/>
  <c r="J40" i="20" s="1"/>
  <c r="J42" i="20" s="1"/>
  <c r="I40" i="20"/>
  <c r="I42" i="20" s="1"/>
  <c r="H44" i="20"/>
  <c r="I44" i="20" l="1"/>
  <c r="J44" i="20" s="1"/>
  <c r="B47" i="20" s="1"/>
</calcChain>
</file>

<file path=xl/sharedStrings.xml><?xml version="1.0" encoding="utf-8"?>
<sst xmlns="http://schemas.openxmlformats.org/spreadsheetml/2006/main" count="35" uniqueCount="34">
  <si>
    <t>Year</t>
  </si>
  <si>
    <t xml:space="preserve"> </t>
  </si>
  <si>
    <t>Reminder</t>
  </si>
  <si>
    <t>Cash-flow formula</t>
  </si>
  <si>
    <t>CF = ∆EBITDA * ( 1 - CTR) + CTR * ∆Depreciation (&amp; Amortization)</t>
  </si>
  <si>
    <r>
      <t xml:space="preserve">Depreciation (&amp; Amortization) is the consequance of </t>
    </r>
    <r>
      <rPr>
        <b/>
        <u/>
        <sz val="14"/>
        <color theme="1"/>
        <rFont val="Calibri (Corps)_x0000_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u/>
        <sz val="14"/>
        <color theme="1"/>
        <rFont val="Calibri (Corps)_x0000_"/>
      </rPr>
      <t>Ex</t>
    </r>
    <r>
      <rPr>
        <sz val="14"/>
        <color theme="1"/>
        <rFont val="Calibri"/>
        <family val="2"/>
        <scheme val="minor"/>
      </rPr>
      <t>penditures (Capex)</t>
    </r>
  </si>
  <si>
    <t>" ∆ " because you compare the situation of the company  " with " the investment as opposed to " without "    (with-without principle)</t>
  </si>
  <si>
    <t>Exercise</t>
  </si>
  <si>
    <t>Investment (Capex)</t>
  </si>
  <si>
    <r>
      <t xml:space="preserve">where CTR stands for </t>
    </r>
    <r>
      <rPr>
        <b/>
        <u/>
        <sz val="14"/>
        <color theme="1"/>
        <rFont val="Calibri (Corps)_x0000_"/>
      </rPr>
      <t>C</t>
    </r>
    <r>
      <rPr>
        <sz val="14"/>
        <color theme="1"/>
        <rFont val="Calibri"/>
        <family val="2"/>
        <scheme val="minor"/>
      </rPr>
      <t xml:space="preserve">orporate </t>
    </r>
    <r>
      <rPr>
        <b/>
        <u/>
        <sz val="14"/>
        <color theme="1"/>
        <rFont val="Calibri (Corps)_x0000_"/>
      </rPr>
      <t>T</t>
    </r>
    <r>
      <rPr>
        <sz val="14"/>
        <color theme="1"/>
        <rFont val="Calibri"/>
        <family val="2"/>
        <scheme val="minor"/>
      </rPr>
      <t xml:space="preserve">ax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ate (income tax rate)</t>
    </r>
  </si>
  <si>
    <t>Corporate Tax Rate</t>
  </si>
  <si>
    <t>Number of years</t>
  </si>
  <si>
    <t>Discount rate (WACC)</t>
  </si>
  <si>
    <t>∆EBITDA</t>
  </si>
  <si>
    <t>∆Depreciation</t>
  </si>
  <si>
    <t>CTR * ∆Depreciation</t>
  </si>
  <si>
    <t>Discounted cash-flows</t>
  </si>
  <si>
    <t>Annual cash in-flows</t>
  </si>
  <si>
    <t>Capex (cash out-flow)</t>
  </si>
  <si>
    <t>Total cash in- and out-flows</t>
  </si>
  <si>
    <t>Accumulatd DCF</t>
  </si>
  <si>
    <t>Why " CTR * ∆Depreciation " ? Because " Depreciation " generates tax savings and is just a non-cash book expense (cash-out was Capex)</t>
  </si>
  <si>
    <t>EBITDA is the consequance of your business plan!!!</t>
  </si>
  <si>
    <r>
      <rPr>
        <b/>
        <u/>
        <sz val="14"/>
        <color theme="1"/>
        <rFont val="Calibri (Corps)_x0000_"/>
      </rPr>
      <t>N</t>
    </r>
    <r>
      <rPr>
        <sz val="14"/>
        <color theme="1"/>
        <rFont val="Calibri"/>
        <family val="2"/>
        <scheme val="minor"/>
      </rPr>
      <t xml:space="preserve">et </t>
    </r>
    <r>
      <rPr>
        <b/>
        <u/>
        <sz val="14"/>
        <color theme="1"/>
        <rFont val="Calibri (Corps)_x0000_"/>
      </rPr>
      <t>P</t>
    </r>
    <r>
      <rPr>
        <sz val="14"/>
        <color theme="1"/>
        <rFont val="Calibri"/>
        <family val="2"/>
        <scheme val="minor"/>
      </rPr>
      <t xml:space="preserve">resent </t>
    </r>
    <r>
      <rPr>
        <b/>
        <u/>
        <sz val="14"/>
        <color theme="1"/>
        <rFont val="Calibri (Corps)_x0000_"/>
      </rPr>
      <t>V</t>
    </r>
    <r>
      <rPr>
        <sz val="14"/>
        <color theme="1"/>
        <rFont val="Calibri"/>
        <family val="2"/>
        <scheme val="minor"/>
      </rPr>
      <t>alue  (NPV)</t>
    </r>
  </si>
  <si>
    <t>Base case</t>
  </si>
  <si>
    <t>∆EBITDA * (1 - CTR)</t>
  </si>
  <si>
    <t>$k</t>
  </si>
  <si>
    <t>EBITDA</t>
  </si>
  <si>
    <t xml:space="preserve">$k       </t>
  </si>
  <si>
    <t>Payback</t>
  </si>
  <si>
    <t>years</t>
  </si>
  <si>
    <r>
      <t>I</t>
    </r>
    <r>
      <rPr>
        <sz val="14"/>
        <color theme="1"/>
        <rFont val="Calibri"/>
        <family val="2"/>
        <scheme val="minor"/>
      </rPr>
      <t xml:space="preserve">nternal </t>
    </r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ate of </t>
    </r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eturn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  (IRR)</t>
    </r>
  </si>
  <si>
    <t>The Internal Rate of Return is the discount rate which makes the Net Present Value go down to zero.</t>
  </si>
  <si>
    <t>It represents the intrinsic return generated by the project and has to be compared with the discount rate  (WACC).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</si>
</sst>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;\(#,##0.0\)"/>
  </numFmts>
  <fonts count="6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4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1" fillId="0" borderId="3" xfId="0" applyNumberFormat="1" applyFont="1" applyFill="1" applyBorder="1"/>
    <xf numFmtId="164" fontId="2" fillId="0" borderId="3" xfId="0" applyNumberFormat="1" applyFont="1" applyFill="1" applyBorder="1"/>
    <xf numFmtId="0" fontId="1" fillId="0" borderId="0" xfId="0" applyFont="1"/>
    <xf numFmtId="165" fontId="1" fillId="0" borderId="3" xfId="0" applyNumberFormat="1" applyFont="1" applyFill="1" applyBorder="1"/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2" fillId="0" borderId="0" xfId="0" applyFont="1"/>
    <xf numFmtId="0" fontId="1" fillId="2" borderId="0" xfId="0" applyFont="1" applyFill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86"/>
  <sheetViews>
    <sheetView tabSelected="1" workbookViewId="0">
      <selection activeCell="A2" sqref="A2"/>
    </sheetView>
  </sheetViews>
  <sheetFormatPr baseColWidth="10" defaultRowHeight="19"/>
  <cols>
    <col min="1" max="1" width="30.1640625" style="3" customWidth="1"/>
    <col min="2" max="7" width="10.83203125" style="3"/>
    <col min="8" max="8" width="12" style="3" bestFit="1" customWidth="1"/>
    <col min="9" max="16384" width="10.83203125" style="3"/>
  </cols>
  <sheetData>
    <row r="1" spans="1:6" ht="20" thickBot="1"/>
    <row r="2" spans="1:6" ht="31" thickTop="1" thickBot="1">
      <c r="A2" s="9" t="s">
        <v>2</v>
      </c>
      <c r="F2" s="10" t="s">
        <v>24</v>
      </c>
    </row>
    <row r="3" spans="1:6" ht="20" thickTop="1"/>
    <row r="4" spans="1:6">
      <c r="A4" s="3" t="s">
        <v>3</v>
      </c>
      <c r="B4" s="3" t="s">
        <v>4</v>
      </c>
    </row>
    <row r="5" spans="1:6">
      <c r="B5" s="3" t="s">
        <v>9</v>
      </c>
    </row>
    <row r="7" spans="1:6">
      <c r="A7" s="3" t="s">
        <v>5</v>
      </c>
    </row>
    <row r="9" spans="1:6">
      <c r="A9" s="3" t="s">
        <v>21</v>
      </c>
    </row>
    <row r="11" spans="1:6">
      <c r="A11" s="3" t="s">
        <v>22</v>
      </c>
    </row>
    <row r="13" spans="1:6">
      <c r="A13" s="3" t="s">
        <v>6</v>
      </c>
    </row>
    <row r="15" spans="1:6">
      <c r="A15" s="19" t="s">
        <v>32</v>
      </c>
    </row>
    <row r="16" spans="1:6">
      <c r="A16" s="19"/>
    </row>
    <row r="17" spans="1:12">
      <c r="A17" s="19" t="s">
        <v>33</v>
      </c>
    </row>
    <row r="18" spans="1:12" ht="20" thickBot="1"/>
    <row r="19" spans="1:12" ht="28" customHeight="1" thickTop="1" thickBot="1">
      <c r="A19" s="9" t="s">
        <v>7</v>
      </c>
    </row>
    <row r="20" spans="1:12" ht="20" thickTop="1"/>
    <row r="21" spans="1:12">
      <c r="A21" s="3" t="s">
        <v>8</v>
      </c>
      <c r="B21" s="3">
        <v>1000</v>
      </c>
      <c r="C21" s="3" t="s">
        <v>26</v>
      </c>
    </row>
    <row r="22" spans="1:12">
      <c r="A22" s="3" t="s">
        <v>27</v>
      </c>
      <c r="B22" s="15">
        <v>400</v>
      </c>
      <c r="C22" s="3" t="s">
        <v>28</v>
      </c>
      <c r="D22"/>
      <c r="E22"/>
      <c r="F22"/>
      <c r="G22"/>
      <c r="H22"/>
      <c r="I22"/>
      <c r="J22"/>
    </row>
    <row r="23" spans="1:12">
      <c r="C23" s="8"/>
      <c r="D23"/>
      <c r="E23"/>
      <c r="F23"/>
      <c r="G23"/>
      <c r="H23"/>
      <c r="I23"/>
      <c r="J23"/>
    </row>
    <row r="24" spans="1:12">
      <c r="A24" s="3" t="s">
        <v>10</v>
      </c>
      <c r="B24" s="4">
        <v>0.3</v>
      </c>
    </row>
    <row r="25" spans="1:12">
      <c r="A25" s="3" t="s">
        <v>11</v>
      </c>
      <c r="B25" s="3">
        <v>8</v>
      </c>
    </row>
    <row r="26" spans="1:12">
      <c r="A26" s="3" t="s">
        <v>12</v>
      </c>
      <c r="B26" s="4">
        <v>7.0000000000000007E-2</v>
      </c>
      <c r="L26" s="3" t="s">
        <v>1</v>
      </c>
    </row>
    <row r="28" spans="1:12">
      <c r="A28" s="1" t="s">
        <v>0</v>
      </c>
      <c r="B28" s="1">
        <v>0</v>
      </c>
      <c r="C28" s="1">
        <f>B28+1</f>
        <v>1</v>
      </c>
      <c r="D28" s="1">
        <f>C28+1</f>
        <v>2</v>
      </c>
      <c r="E28" s="1">
        <f t="shared" ref="E28:J28" si="0">D28+1</f>
        <v>3</v>
      </c>
      <c r="F28" s="1">
        <f t="shared" si="0"/>
        <v>4</v>
      </c>
      <c r="G28" s="1">
        <f t="shared" si="0"/>
        <v>5</v>
      </c>
      <c r="H28" s="1">
        <f t="shared" si="0"/>
        <v>6</v>
      </c>
      <c r="I28" s="1">
        <f t="shared" si="0"/>
        <v>7</v>
      </c>
      <c r="J28" s="1">
        <f t="shared" si="0"/>
        <v>8</v>
      </c>
    </row>
    <row r="29" spans="1:12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2">
      <c r="A30" s="6" t="s">
        <v>13</v>
      </c>
      <c r="B30" s="6"/>
      <c r="C30" s="11">
        <f>B22</f>
        <v>400</v>
      </c>
      <c r="D30" s="11">
        <f>C30</f>
        <v>400</v>
      </c>
      <c r="E30" s="11">
        <f t="shared" ref="E30:J31" si="1">D30</f>
        <v>400</v>
      </c>
      <c r="F30" s="11">
        <f t="shared" si="1"/>
        <v>400</v>
      </c>
      <c r="G30" s="11">
        <f t="shared" si="1"/>
        <v>400</v>
      </c>
      <c r="H30" s="11">
        <f t="shared" si="1"/>
        <v>400</v>
      </c>
      <c r="I30" s="11">
        <f t="shared" si="1"/>
        <v>400</v>
      </c>
      <c r="J30" s="11">
        <f t="shared" si="1"/>
        <v>400</v>
      </c>
    </row>
    <row r="31" spans="1:12">
      <c r="A31" s="6" t="s">
        <v>25</v>
      </c>
      <c r="B31" s="6"/>
      <c r="C31" s="11">
        <f>C30*(1-B24)</f>
        <v>280</v>
      </c>
      <c r="D31" s="11">
        <f>C31</f>
        <v>280</v>
      </c>
      <c r="E31" s="11">
        <f t="shared" si="1"/>
        <v>280</v>
      </c>
      <c r="F31" s="11">
        <f t="shared" si="1"/>
        <v>280</v>
      </c>
      <c r="G31" s="11">
        <f t="shared" si="1"/>
        <v>280</v>
      </c>
      <c r="H31" s="11">
        <f t="shared" si="1"/>
        <v>280</v>
      </c>
      <c r="I31" s="11">
        <f t="shared" si="1"/>
        <v>280</v>
      </c>
      <c r="J31" s="11">
        <f t="shared" si="1"/>
        <v>280</v>
      </c>
    </row>
    <row r="32" spans="1:12">
      <c r="A32" s="6"/>
      <c r="B32" s="6"/>
      <c r="C32" s="11"/>
      <c r="D32" s="6"/>
      <c r="E32" s="6"/>
      <c r="F32" s="6"/>
      <c r="G32" s="6"/>
      <c r="H32" s="6"/>
      <c r="I32" s="6"/>
      <c r="J32" s="6"/>
    </row>
    <row r="33" spans="1:10">
      <c r="A33" s="6" t="s">
        <v>14</v>
      </c>
      <c r="B33" s="6"/>
      <c r="C33" s="11">
        <f>B21/B25</f>
        <v>125</v>
      </c>
      <c r="D33" s="11">
        <f>C33</f>
        <v>125</v>
      </c>
      <c r="E33" s="11">
        <f t="shared" ref="E33:J36" si="2">D33</f>
        <v>125</v>
      </c>
      <c r="F33" s="11">
        <f t="shared" si="2"/>
        <v>125</v>
      </c>
      <c r="G33" s="11">
        <f t="shared" si="2"/>
        <v>125</v>
      </c>
      <c r="H33" s="11">
        <f t="shared" si="2"/>
        <v>125</v>
      </c>
      <c r="I33" s="11">
        <f t="shared" si="2"/>
        <v>125</v>
      </c>
      <c r="J33" s="11">
        <f t="shared" si="2"/>
        <v>125</v>
      </c>
    </row>
    <row r="34" spans="1:10">
      <c r="A34" s="6" t="s">
        <v>15</v>
      </c>
      <c r="B34" s="6"/>
      <c r="C34" s="14">
        <f>C33*B24</f>
        <v>37.5</v>
      </c>
      <c r="D34" s="14">
        <f>C34</f>
        <v>37.5</v>
      </c>
      <c r="E34" s="14">
        <f t="shared" si="2"/>
        <v>37.5</v>
      </c>
      <c r="F34" s="14">
        <f t="shared" si="2"/>
        <v>37.5</v>
      </c>
      <c r="G34" s="14">
        <f t="shared" si="2"/>
        <v>37.5</v>
      </c>
      <c r="H34" s="14">
        <f t="shared" si="2"/>
        <v>37.5</v>
      </c>
      <c r="I34" s="14">
        <f t="shared" si="2"/>
        <v>37.5</v>
      </c>
      <c r="J34" s="14">
        <f t="shared" si="2"/>
        <v>37.5</v>
      </c>
    </row>
    <row r="35" spans="1:10">
      <c r="A35" s="6"/>
      <c r="B35" s="6"/>
      <c r="C35" s="11"/>
      <c r="D35" s="6"/>
      <c r="E35" s="6"/>
      <c r="F35" s="6"/>
      <c r="G35" s="6"/>
      <c r="H35" s="6"/>
      <c r="I35" s="6"/>
      <c r="J35" s="6"/>
    </row>
    <row r="36" spans="1:10">
      <c r="A36" s="6" t="s">
        <v>17</v>
      </c>
      <c r="B36" s="6"/>
      <c r="C36" s="14">
        <f>C31+C34</f>
        <v>317.5</v>
      </c>
      <c r="D36" s="14">
        <f>C36</f>
        <v>317.5</v>
      </c>
      <c r="E36" s="14">
        <f t="shared" si="2"/>
        <v>317.5</v>
      </c>
      <c r="F36" s="14">
        <f t="shared" si="2"/>
        <v>317.5</v>
      </c>
      <c r="G36" s="14">
        <f t="shared" si="2"/>
        <v>317.5</v>
      </c>
      <c r="H36" s="14">
        <f t="shared" si="2"/>
        <v>317.5</v>
      </c>
      <c r="I36" s="14">
        <f t="shared" si="2"/>
        <v>317.5</v>
      </c>
      <c r="J36" s="14">
        <f t="shared" si="2"/>
        <v>317.5</v>
      </c>
    </row>
    <row r="37" spans="1:10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>
      <c r="A38" s="6" t="s">
        <v>18</v>
      </c>
      <c r="B38" s="11">
        <f>-B21</f>
        <v>-1000</v>
      </c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>
      <c r="A40" s="6" t="s">
        <v>19</v>
      </c>
      <c r="B40" s="11">
        <f>B38</f>
        <v>-1000</v>
      </c>
      <c r="C40" s="11">
        <f>C36</f>
        <v>317.5</v>
      </c>
      <c r="D40" s="11">
        <f t="shared" ref="D40:J40" si="3">D36</f>
        <v>317.5</v>
      </c>
      <c r="E40" s="11">
        <f t="shared" si="3"/>
        <v>317.5</v>
      </c>
      <c r="F40" s="11">
        <f t="shared" si="3"/>
        <v>317.5</v>
      </c>
      <c r="G40" s="11">
        <f t="shared" si="3"/>
        <v>317.5</v>
      </c>
      <c r="H40" s="11">
        <f t="shared" si="3"/>
        <v>317.5</v>
      </c>
      <c r="I40" s="11">
        <f t="shared" si="3"/>
        <v>317.5</v>
      </c>
      <c r="J40" s="11">
        <f t="shared" si="3"/>
        <v>317.5</v>
      </c>
    </row>
    <row r="41" spans="1:10">
      <c r="A41" s="6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6" t="s">
        <v>16</v>
      </c>
      <c r="B42" s="11">
        <f t="shared" ref="B42:J42" si="4">B40/((1+$B26)^B28)</f>
        <v>-1000</v>
      </c>
      <c r="C42" s="11">
        <f t="shared" si="4"/>
        <v>296.72897196261681</v>
      </c>
      <c r="D42" s="11">
        <f t="shared" si="4"/>
        <v>277.31679622674471</v>
      </c>
      <c r="E42" s="11">
        <f t="shared" si="4"/>
        <v>259.17457591284551</v>
      </c>
      <c r="F42" s="11">
        <f t="shared" si="4"/>
        <v>242.21922982508926</v>
      </c>
      <c r="G42" s="11">
        <f t="shared" si="4"/>
        <v>226.37311198606471</v>
      </c>
      <c r="H42" s="11">
        <f t="shared" si="4"/>
        <v>211.56365606174273</v>
      </c>
      <c r="I42" s="11">
        <f t="shared" si="4"/>
        <v>197.72304304835768</v>
      </c>
      <c r="J42" s="11">
        <f t="shared" si="4"/>
        <v>184.7878906993997</v>
      </c>
    </row>
    <row r="43" spans="1:10">
      <c r="A43" s="6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6" t="s">
        <v>20</v>
      </c>
      <c r="B44" s="11">
        <f>B42</f>
        <v>-1000</v>
      </c>
      <c r="C44" s="11">
        <f>B44+C42</f>
        <v>-703.27102803738319</v>
      </c>
      <c r="D44" s="11">
        <f t="shared" ref="D44:J44" si="5">C44+D42</f>
        <v>-425.95423181063848</v>
      </c>
      <c r="E44" s="11">
        <f t="shared" si="5"/>
        <v>-166.77965589779296</v>
      </c>
      <c r="F44" s="11">
        <f t="shared" si="5"/>
        <v>75.439573927296294</v>
      </c>
      <c r="G44" s="11">
        <f t="shared" si="5"/>
        <v>301.81268591336101</v>
      </c>
      <c r="H44" s="11">
        <f t="shared" si="5"/>
        <v>513.37634197510374</v>
      </c>
      <c r="I44" s="11">
        <f t="shared" si="5"/>
        <v>711.09938502346142</v>
      </c>
      <c r="J44" s="12">
        <f t="shared" si="5"/>
        <v>895.88727572286109</v>
      </c>
    </row>
    <row r="45" spans="1:10">
      <c r="A45" s="7"/>
      <c r="B45" s="7"/>
      <c r="C45" s="7"/>
      <c r="D45" s="7"/>
      <c r="E45" s="7"/>
      <c r="F45" s="7"/>
      <c r="G45" s="7"/>
      <c r="H45" s="7"/>
      <c r="I45" s="7"/>
      <c r="J45" s="7"/>
    </row>
    <row r="47" spans="1:10">
      <c r="A47" s="3" t="s">
        <v>23</v>
      </c>
      <c r="B47" s="2">
        <f>J44</f>
        <v>895.88727572286109</v>
      </c>
      <c r="E47" s="2" t="s">
        <v>29</v>
      </c>
      <c r="F47" s="16">
        <v>4</v>
      </c>
      <c r="G47" s="13" t="s">
        <v>30</v>
      </c>
      <c r="H47"/>
    </row>
    <row r="49" spans="1:11">
      <c r="A49" s="17" t="s">
        <v>31</v>
      </c>
      <c r="B49" s="18"/>
      <c r="C49"/>
    </row>
    <row r="50" spans="1:11">
      <c r="A50"/>
      <c r="B50"/>
      <c r="C50"/>
      <c r="E50" s="3" t="s">
        <v>1</v>
      </c>
    </row>
    <row r="51" spans="1:11">
      <c r="A51"/>
      <c r="B51"/>
      <c r="C51"/>
    </row>
    <row r="52" spans="1:11">
      <c r="A52"/>
      <c r="B52"/>
      <c r="C52"/>
      <c r="D52"/>
      <c r="E52"/>
      <c r="F52"/>
      <c r="G52"/>
      <c r="H52"/>
      <c r="I52"/>
      <c r="J52"/>
      <c r="K52"/>
    </row>
    <row r="53" spans="1:11">
      <c r="A53"/>
      <c r="B53"/>
      <c r="C53"/>
      <c r="D53"/>
      <c r="E53"/>
      <c r="F53"/>
      <c r="G53"/>
      <c r="H53"/>
      <c r="I53"/>
      <c r="J53"/>
      <c r="K53"/>
    </row>
    <row r="54" spans="1:11">
      <c r="A54"/>
      <c r="B54"/>
      <c r="C54"/>
      <c r="D54"/>
      <c r="E54"/>
      <c r="F54"/>
      <c r="G54"/>
      <c r="H54"/>
      <c r="I54"/>
      <c r="J54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IRR frame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2020-06-15T11:21:06Z</dcterms:modified>
</cp:coreProperties>
</file>