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1 Capacité cas de base/"/>
    </mc:Choice>
  </mc:AlternateContent>
  <xr:revisionPtr revIDLastSave="0" documentId="13_ncr:1_{B76B8F48-6651-9A43-BD14-97EDB2C21996}" xr6:coauthVersionLast="36" xr6:coauthVersionMax="36" xr10:uidLastSave="{00000000-0000-0000-0000-000000000000}"/>
  <bookViews>
    <workbookView xWindow="1820" yWindow="460" windowWidth="23800" windowHeight="19680" xr2:uid="{32B69F19-3F7C-9846-9F0A-03262C5902CC}"/>
  </bookViews>
  <sheets>
    <sheet name="Capacity base case frame" sheetId="4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4" l="1"/>
  <c r="E37" i="4" s="1"/>
  <c r="F37" i="4" s="1"/>
  <c r="G37" i="4" s="1"/>
  <c r="H37" i="4" s="1"/>
  <c r="I37" i="4" s="1"/>
  <c r="J37" i="4" s="1"/>
  <c r="C31" i="4"/>
  <c r="D31" i="4" s="1"/>
  <c r="E31" i="4" s="1"/>
  <c r="F31" i="4" s="1"/>
  <c r="G31" i="4" s="1"/>
  <c r="H31" i="4" s="1"/>
  <c r="I31" i="4" s="1"/>
  <c r="J31" i="4" s="1"/>
  <c r="B46" i="4"/>
  <c r="B48" i="4" s="1"/>
  <c r="B44" i="4"/>
  <c r="B42" i="4"/>
  <c r="D38" i="4"/>
  <c r="E38" i="4" s="1"/>
  <c r="F38" i="4" s="1"/>
  <c r="G38" i="4" s="1"/>
  <c r="H38" i="4" s="1"/>
  <c r="I38" i="4" s="1"/>
  <c r="J38" i="4" s="1"/>
  <c r="C32" i="4"/>
  <c r="D32" i="4" s="1"/>
  <c r="E32" i="4" s="1"/>
  <c r="F32" i="4" s="1"/>
  <c r="G32" i="4" s="1"/>
  <c r="H32" i="4" s="1"/>
  <c r="I32" i="4" s="1"/>
  <c r="J32" i="4" s="1"/>
  <c r="D34" i="4" l="1"/>
  <c r="E34" i="4" s="1"/>
  <c r="F34" i="4" s="1"/>
  <c r="G34" i="4" s="1"/>
  <c r="H34" i="4" s="1"/>
  <c r="I34" i="4" s="1"/>
  <c r="J34" i="4" s="1"/>
  <c r="D35" i="4" l="1"/>
  <c r="E35" i="4" s="1"/>
  <c r="F35" i="4" s="1"/>
  <c r="G35" i="4" s="1"/>
  <c r="H35" i="4" s="1"/>
  <c r="I35" i="4" s="1"/>
  <c r="J35" i="4" s="1"/>
  <c r="C44" i="4" l="1"/>
  <c r="C46" i="4" s="1"/>
  <c r="C48" i="4" s="1"/>
  <c r="D40" i="4"/>
  <c r="E40" i="4" l="1"/>
  <c r="D44" i="4"/>
  <c r="D46" i="4" s="1"/>
  <c r="D48" i="4" s="1"/>
  <c r="F40" i="4" l="1"/>
  <c r="E44" i="4"/>
  <c r="E46" i="4" s="1"/>
  <c r="E48" i="4" s="1"/>
  <c r="G40" i="4" l="1"/>
  <c r="F44" i="4"/>
  <c r="F46" i="4" s="1"/>
  <c r="F48" i="4" s="1"/>
  <c r="H40" i="4" l="1"/>
  <c r="G44" i="4"/>
  <c r="G46" i="4" s="1"/>
  <c r="G48" i="4" s="1"/>
  <c r="I40" i="4" l="1"/>
  <c r="H44" i="4"/>
  <c r="H46" i="4" s="1"/>
  <c r="H48" i="4" s="1"/>
  <c r="J40" i="4" l="1"/>
  <c r="J44" i="4" s="1"/>
  <c r="J46" i="4" s="1"/>
  <c r="I44" i="4"/>
  <c r="I46" i="4" s="1"/>
  <c r="I48" i="4" s="1"/>
  <c r="J48" i="4" l="1"/>
  <c r="H51" i="4"/>
  <c r="I24" i="4"/>
  <c r="C29" i="4" l="1"/>
  <c r="D29" i="4" s="1"/>
  <c r="E29" i="4" s="1"/>
  <c r="F29" i="4" s="1"/>
  <c r="G29" i="4" s="1"/>
  <c r="H29" i="4" s="1"/>
  <c r="I29" i="4" s="1"/>
  <c r="J29" i="4" s="1"/>
  <c r="B51" i="4" l="1"/>
</calcChain>
</file>

<file path=xl/sharedStrings.xml><?xml version="1.0" encoding="utf-8"?>
<sst xmlns="http://schemas.openxmlformats.org/spreadsheetml/2006/main" count="53" uniqueCount="46">
  <si>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</si>
  <si>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</si>
  <si>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</si>
  <si>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</si>
  <si>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</si>
  <si>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</si>
  <si>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</si>
  <si>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</si>
  <si>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</si>
  <si>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r>
      <t xml:space="preserve">L'amortissement est la conséquence directe des investissements industriels (souvent appelés </t>
    </r>
    <r>
      <rPr>
        <b/>
        <sz val="14"/>
        <color theme="1"/>
        <rFont val="Calibri"/>
        <family val="2"/>
        <scheme val="minor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sz val="14"/>
        <color theme="1"/>
        <rFont val="Calibri"/>
        <family val="2"/>
        <scheme val="minor"/>
      </rPr>
      <t>Ex</t>
    </r>
    <r>
      <rPr>
        <sz val="14"/>
        <color theme="1"/>
        <rFont val="Calibri"/>
        <family val="2"/>
        <scheme val="minor"/>
      </rPr>
      <t>penditures : Capex)</t>
    </r>
  </si>
  <si>
    <t>Pourquoi " T * ∆Amortissement " ? Parce que l'amortissement génère des économies d'impôts tout en étant une dépense non monétaire (la sortie de fonds, ce sont les Capex)</t>
  </si>
  <si>
    <t>EBITDA est la conséquence de votre business plan!!!</t>
  </si>
  <si>
    <t>" ∆ " parce que vous comparez la situation de l'entreprise "avec" l'investissement par rapport à "sans"    (principe du "with-without")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</si>
  <si>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Ventes - Opex</t>
    </r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</si>
  <si>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toutes les dépenses  générées par les opérations </t>
    </r>
  </si>
  <si>
    <t>et se traduisant par une sortie de fonds (salaires, achats, loyers, …)</t>
  </si>
  <si>
    <t>CF = ∆EBITDA * ( 1 - T) + T * ∆Amortissement</t>
  </si>
  <si>
    <t>dans lequel T est le taux d'imposition des bénéfices</t>
  </si>
  <si>
    <t xml:space="preserve">Formule du cash-flow </t>
  </si>
  <si>
    <t>Exercice</t>
  </si>
  <si>
    <t>Investissement (Capex)</t>
  </si>
  <si>
    <t>Ventes</t>
  </si>
  <si>
    <t>Taux d'impôt</t>
  </si>
  <si>
    <t>Nombre d'années</t>
  </si>
  <si>
    <t>Taux d'actualisation (CMPC)</t>
  </si>
  <si>
    <t>unités à</t>
  </si>
  <si>
    <t>$ / unité</t>
  </si>
  <si>
    <t>Coûts fixes</t>
  </si>
  <si>
    <t>Coûts variables</t>
  </si>
  <si>
    <t>multiplié par</t>
  </si>
  <si>
    <t>unités</t>
  </si>
  <si>
    <t>∆EBITDA * (1 - T)</t>
  </si>
  <si>
    <t>∆Amortissement</t>
  </si>
  <si>
    <t>T * ∆Amortissement</t>
  </si>
  <si>
    <t>Entrées de fonds annuelles</t>
  </si>
  <si>
    <t>Capex (cash out)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</si>
  <si>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</si>
  <si>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</si>
  <si>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</si>
  <si>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</si>
  <si>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années</t>
  </si>
  <si>
    <t>Payback financier</t>
  </si>
  <si>
    <t>Payback comptable</t>
  </si>
  <si>
    <t>Cas de base</t>
  </si>
  <si>
    <t>Rappel</t>
  </si>
  <si>
    <t>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</si>
</sst>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 (Corps)_x0000_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2" borderId="0" xfId="0" applyNumberFormat="1" applyFont="1" applyFill="1"/>
    <xf numFmtId="164" fontId="1" fillId="2" borderId="3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164" fontId="4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2323-862C-7F45-A89B-C95A36BFC866}">
  <dimension ref="A1:L90"/>
  <sheetViews>
    <sheetView tabSelected="1" workbookViewId="0">
      <selection activeCell="A2" sqref="A2"/>
    </sheetView>
  </sheetViews>
  <sheetFormatPr baseColWidth="10" defaultRowHeight="19"/>
  <cols>
    <col min="1" max="1" width="30.1640625" style="3" customWidth="1"/>
    <col min="2" max="7" width="10.83203125" style="3"/>
    <col min="8" max="8" width="12.5" style="3" customWidth="1"/>
    <col min="9" max="16384" width="10.83203125" style="3"/>
  </cols>
  <sheetData>
    <row r="1" spans="1:6" ht="20" thickBot="1"/>
    <row r="2" spans="1:6" ht="31" thickTop="1" thickBot="1">
      <c r="A2" s="11" t="s">
        <v>44</v>
      </c>
      <c r="F2" s="13" t="s">
        <v>43</v>
      </c>
    </row>
    <row r="3" spans="1:6" ht="20" thickTop="1"/>
    <row r="4" spans="1:6">
      <c r="A4" s="3" t="s">
        <v>18</v>
      </c>
      <c r="B4" s="3" t="s">
        <v>13</v>
      </c>
    </row>
    <row r="5" spans="1:6">
      <c r="B5" s="3" t="s">
        <v>14</v>
      </c>
    </row>
    <row r="6" spans="1:6">
      <c r="B6" s="3" t="s">
        <v>15</v>
      </c>
    </row>
    <row r="7" spans="1:6">
      <c r="B7" s="3" t="s">
        <v>16</v>
      </c>
    </row>
    <row r="8" spans="1:6">
      <c r="B8" s="3" t="s">
        <v>17</v>
      </c>
    </row>
    <row r="10" spans="1:6">
      <c r="A10" s="3" t="s">
        <v>9</v>
      </c>
    </row>
    <row r="12" spans="1:6">
      <c r="A12" s="3" t="s">
        <v>10</v>
      </c>
    </row>
    <row r="14" spans="1:6">
      <c r="A14" s="3" t="s">
        <v>11</v>
      </c>
    </row>
    <row r="16" spans="1:6">
      <c r="A16" s="3" t="s">
        <v>12</v>
      </c>
    </row>
    <row r="18" spans="1:12" ht="20" thickBot="1"/>
    <row r="19" spans="1:12" ht="28" customHeight="1" thickTop="1" thickBot="1">
      <c r="A19" s="11" t="s">
        <v>19</v>
      </c>
    </row>
    <row r="20" spans="1:12" ht="20" thickTop="1"/>
    <row r="21" spans="1:12">
      <c r="A21" s="3" t="s">
        <v>20</v>
      </c>
      <c r="B21" s="3">
        <v>1200</v>
      </c>
      <c r="C21" s="3" t="s">
        <v>5</v>
      </c>
    </row>
    <row r="22" spans="1:12">
      <c r="A22" s="3" t="s">
        <v>21</v>
      </c>
      <c r="B22" s="14"/>
      <c r="C22" s="3" t="s">
        <v>6</v>
      </c>
      <c r="D22" s="4">
        <v>15000</v>
      </c>
      <c r="E22" s="4" t="s">
        <v>25</v>
      </c>
      <c r="F22" s="4">
        <v>100</v>
      </c>
      <c r="G22" s="10" t="s">
        <v>26</v>
      </c>
    </row>
    <row r="23" spans="1:12">
      <c r="A23" s="3" t="s">
        <v>1</v>
      </c>
      <c r="B23" s="14"/>
      <c r="C23" s="3" t="s">
        <v>6</v>
      </c>
      <c r="D23" s="3" t="s">
        <v>27</v>
      </c>
      <c r="E23" s="9" t="s">
        <v>7</v>
      </c>
      <c r="F23" s="4">
        <v>400</v>
      </c>
      <c r="G23" s="3" t="s">
        <v>5</v>
      </c>
    </row>
    <row r="24" spans="1:12">
      <c r="C24" s="9" t="s">
        <v>8</v>
      </c>
      <c r="D24" s="3" t="s">
        <v>28</v>
      </c>
      <c r="F24" s="4">
        <v>40</v>
      </c>
      <c r="G24" s="10" t="s">
        <v>26</v>
      </c>
      <c r="H24" s="4" t="s">
        <v>29</v>
      </c>
      <c r="I24" s="4">
        <f>D22</f>
        <v>15000</v>
      </c>
      <c r="J24" s="3" t="s">
        <v>30</v>
      </c>
    </row>
    <row r="25" spans="1:12">
      <c r="A25" s="3" t="s">
        <v>22</v>
      </c>
      <c r="B25" s="5">
        <v>0.35</v>
      </c>
    </row>
    <row r="26" spans="1:12">
      <c r="A26" s="3" t="s">
        <v>23</v>
      </c>
      <c r="B26" s="3">
        <v>8</v>
      </c>
    </row>
    <row r="27" spans="1:12">
      <c r="A27" s="3" t="s">
        <v>24</v>
      </c>
      <c r="B27" s="5">
        <v>7.0000000000000007E-2</v>
      </c>
      <c r="L27" s="3" t="s">
        <v>0</v>
      </c>
    </row>
    <row r="29" spans="1:12">
      <c r="A29" s="1" t="s">
        <v>45</v>
      </c>
      <c r="B29" s="1">
        <v>0</v>
      </c>
      <c r="C29" s="1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7" t="s">
        <v>21</v>
      </c>
      <c r="B31" s="7"/>
      <c r="C31" s="17">
        <f>B22</f>
        <v>0</v>
      </c>
      <c r="D31" s="17">
        <f>C31</f>
        <v>0</v>
      </c>
      <c r="E31" s="17">
        <f t="shared" ref="E31:J31" si="1">D31</f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</row>
    <row r="32" spans="1:12">
      <c r="A32" s="7" t="s">
        <v>4</v>
      </c>
      <c r="B32" s="7"/>
      <c r="C32" s="17">
        <f>-B23</f>
        <v>0</v>
      </c>
      <c r="D32" s="17">
        <f>C32</f>
        <v>0</v>
      </c>
      <c r="E32" s="17">
        <f t="shared" ref="E32:J32" si="2">D32</f>
        <v>0</v>
      </c>
      <c r="F32" s="17">
        <f t="shared" si="2"/>
        <v>0</v>
      </c>
      <c r="G32" s="17">
        <f t="shared" si="2"/>
        <v>0</v>
      </c>
      <c r="H32" s="17">
        <f t="shared" si="2"/>
        <v>0</v>
      </c>
      <c r="I32" s="17">
        <f t="shared" si="2"/>
        <v>0</v>
      </c>
      <c r="J32" s="17">
        <f t="shared" si="2"/>
        <v>0</v>
      </c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 t="s">
        <v>2</v>
      </c>
      <c r="B34" s="7"/>
      <c r="C34" s="15"/>
      <c r="D34" s="17">
        <f>C34</f>
        <v>0</v>
      </c>
      <c r="E34" s="17">
        <f t="shared" ref="E34:J34" si="3">D34</f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</row>
    <row r="35" spans="1:10">
      <c r="A35" s="7" t="s">
        <v>31</v>
      </c>
      <c r="B35" s="7"/>
      <c r="C35" s="15"/>
      <c r="D35" s="17">
        <f>C35</f>
        <v>0</v>
      </c>
      <c r="E35" s="17">
        <f t="shared" ref="E35:J35" si="4">D35</f>
        <v>0</v>
      </c>
      <c r="F35" s="17">
        <f t="shared" si="4"/>
        <v>0</v>
      </c>
      <c r="G35" s="17">
        <f t="shared" si="4"/>
        <v>0</v>
      </c>
      <c r="H35" s="17">
        <f t="shared" si="4"/>
        <v>0</v>
      </c>
      <c r="I35" s="17">
        <f t="shared" si="4"/>
        <v>0</v>
      </c>
      <c r="J35" s="17">
        <f t="shared" si="4"/>
        <v>0</v>
      </c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 t="s">
        <v>32</v>
      </c>
      <c r="B37" s="7"/>
      <c r="C37" s="15"/>
      <c r="D37" s="17">
        <f>C37</f>
        <v>0</v>
      </c>
      <c r="E37" s="17">
        <f t="shared" ref="E37:J37" si="5">D37</f>
        <v>0</v>
      </c>
      <c r="F37" s="17">
        <f t="shared" si="5"/>
        <v>0</v>
      </c>
      <c r="G37" s="17">
        <f t="shared" si="5"/>
        <v>0</v>
      </c>
      <c r="H37" s="17">
        <f t="shared" si="5"/>
        <v>0</v>
      </c>
      <c r="I37" s="17">
        <f t="shared" si="5"/>
        <v>0</v>
      </c>
      <c r="J37" s="17">
        <f t="shared" si="5"/>
        <v>0</v>
      </c>
    </row>
    <row r="38" spans="1:10">
      <c r="A38" s="7" t="s">
        <v>33</v>
      </c>
      <c r="B38" s="7"/>
      <c r="C38" s="15"/>
      <c r="D38" s="17">
        <f>C38</f>
        <v>0</v>
      </c>
      <c r="E38" s="17">
        <f t="shared" ref="E38:J40" si="6">D38</f>
        <v>0</v>
      </c>
      <c r="F38" s="17">
        <f t="shared" si="6"/>
        <v>0</v>
      </c>
      <c r="G38" s="17">
        <f t="shared" si="6"/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 t="s">
        <v>34</v>
      </c>
      <c r="B40" s="7"/>
      <c r="C40" s="15"/>
      <c r="D40" s="17">
        <f>C40</f>
        <v>0</v>
      </c>
      <c r="E40" s="17">
        <f t="shared" si="6"/>
        <v>0</v>
      </c>
      <c r="F40" s="17">
        <f t="shared" si="6"/>
        <v>0</v>
      </c>
      <c r="G40" s="17">
        <f t="shared" si="6"/>
        <v>0</v>
      </c>
      <c r="H40" s="17">
        <f t="shared" si="6"/>
        <v>0</v>
      </c>
      <c r="I40" s="17">
        <f t="shared" si="6"/>
        <v>0</v>
      </c>
      <c r="J40" s="17">
        <f t="shared" si="6"/>
        <v>0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35</v>
      </c>
      <c r="B42" s="17">
        <f>-B21</f>
        <v>-1200</v>
      </c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 t="s">
        <v>36</v>
      </c>
      <c r="B44" s="17">
        <f>B42</f>
        <v>-1200</v>
      </c>
      <c r="C44" s="17">
        <f>C40</f>
        <v>0</v>
      </c>
      <c r="D44" s="17">
        <f t="shared" ref="D44:J44" si="7">D40</f>
        <v>0</v>
      </c>
      <c r="E44" s="17">
        <f t="shared" si="7"/>
        <v>0</v>
      </c>
      <c r="F44" s="17">
        <f t="shared" si="7"/>
        <v>0</v>
      </c>
      <c r="G44" s="17">
        <f t="shared" si="7"/>
        <v>0</v>
      </c>
      <c r="H44" s="17">
        <f t="shared" si="7"/>
        <v>0</v>
      </c>
      <c r="I44" s="17">
        <f t="shared" si="7"/>
        <v>0</v>
      </c>
      <c r="J44" s="17">
        <f t="shared" si="7"/>
        <v>0</v>
      </c>
    </row>
    <row r="45" spans="1:10">
      <c r="A45" s="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7" t="s">
        <v>3</v>
      </c>
      <c r="B46" s="17">
        <f>B44/((1+$B27)^B29)</f>
        <v>-1200</v>
      </c>
      <c r="C46" s="17">
        <f t="shared" ref="C46:J46" si="8">C44/((1+$B27)^C29)</f>
        <v>0</v>
      </c>
      <c r="D46" s="17">
        <f t="shared" si="8"/>
        <v>0</v>
      </c>
      <c r="E46" s="17">
        <f t="shared" si="8"/>
        <v>0</v>
      </c>
      <c r="F46" s="17">
        <f t="shared" si="8"/>
        <v>0</v>
      </c>
      <c r="G46" s="17">
        <f t="shared" si="8"/>
        <v>0</v>
      </c>
      <c r="H46" s="17">
        <f t="shared" si="8"/>
        <v>0</v>
      </c>
      <c r="I46" s="17">
        <f t="shared" si="8"/>
        <v>0</v>
      </c>
      <c r="J46" s="17">
        <f t="shared" si="8"/>
        <v>0</v>
      </c>
    </row>
    <row r="47" spans="1:10">
      <c r="A47" s="7"/>
      <c r="B47" s="17"/>
      <c r="C47" s="17"/>
      <c r="D47" s="17"/>
      <c r="E47" s="17"/>
      <c r="F47" s="17"/>
      <c r="G47" s="17"/>
      <c r="H47" s="17"/>
      <c r="I47" s="17"/>
      <c r="J47" s="17"/>
    </row>
    <row r="48" spans="1:10">
      <c r="A48" s="7" t="s">
        <v>37</v>
      </c>
      <c r="B48" s="17">
        <f>B46</f>
        <v>-1200</v>
      </c>
      <c r="C48" s="17">
        <f>B48+C46</f>
        <v>-1200</v>
      </c>
      <c r="D48" s="17">
        <f t="shared" ref="D48:J48" si="9">C48+D46</f>
        <v>-1200</v>
      </c>
      <c r="E48" s="17">
        <f t="shared" si="9"/>
        <v>-1200</v>
      </c>
      <c r="F48" s="17">
        <f t="shared" si="9"/>
        <v>-1200</v>
      </c>
      <c r="G48" s="17">
        <f t="shared" si="9"/>
        <v>-1200</v>
      </c>
      <c r="H48" s="17">
        <f t="shared" si="9"/>
        <v>-1200</v>
      </c>
      <c r="I48" s="17">
        <f t="shared" si="9"/>
        <v>-1200</v>
      </c>
      <c r="J48" s="19">
        <f t="shared" si="9"/>
        <v>-1200</v>
      </c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</row>
    <row r="51" spans="1:11">
      <c r="A51" s="20" t="s">
        <v>38</v>
      </c>
      <c r="B51" s="2">
        <f>J48</f>
        <v>-1200</v>
      </c>
      <c r="E51" s="20" t="s">
        <v>39</v>
      </c>
      <c r="H51" s="12" t="e">
        <f>IRR(B44:J44,0)</f>
        <v>#NUM!</v>
      </c>
    </row>
    <row r="53" spans="1:11">
      <c r="A53" s="18" t="s">
        <v>41</v>
      </c>
      <c r="B53" s="16"/>
      <c r="C53" s="3" t="s">
        <v>40</v>
      </c>
    </row>
    <row r="54" spans="1:11">
      <c r="E54" s="3" t="s">
        <v>0</v>
      </c>
    </row>
    <row r="55" spans="1:11">
      <c r="A55" s="18" t="s">
        <v>42</v>
      </c>
      <c r="B55" s="16"/>
      <c r="C55" s="3" t="s">
        <v>40</v>
      </c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 t="s">
        <v>0</v>
      </c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2020-06-28T13:48:43Z</dcterms:modified>
</cp:coreProperties>
</file>